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ikolaj\Desktop\"/>
    </mc:Choice>
  </mc:AlternateContent>
  <xr:revisionPtr revIDLastSave="0" documentId="8_{22A8642F-4413-4722-9070-1B7A49B78CA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structions" sheetId="2" r:id="rId1"/>
    <sheet name="Program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4" i="1" l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4" i="1"/>
  <c r="S24" i="1"/>
  <c r="T23" i="1"/>
  <c r="S23" i="1"/>
  <c r="T22" i="1"/>
  <c r="S22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C7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44" i="1"/>
  <c r="V33" i="1"/>
  <c r="V34" i="1"/>
  <c r="V35" i="1"/>
  <c r="V36" i="1"/>
  <c r="V37" i="1"/>
  <c r="V38" i="1"/>
  <c r="V39" i="1"/>
  <c r="V40" i="1"/>
  <c r="V41" i="1"/>
  <c r="V42" i="1"/>
  <c r="V43" i="1"/>
  <c r="V44" i="1"/>
  <c r="V7" i="1"/>
  <c r="V16" i="1"/>
  <c r="V15" i="1"/>
  <c r="V14" i="1"/>
  <c r="V13" i="1"/>
  <c r="V12" i="1"/>
  <c r="V11" i="1"/>
  <c r="V10" i="1"/>
  <c r="V9" i="1"/>
  <c r="V8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7" i="1"/>
  <c r="G42" i="1"/>
  <c r="H42" i="1"/>
  <c r="M42" i="1"/>
  <c r="N42" i="1"/>
  <c r="G43" i="1"/>
  <c r="H43" i="1"/>
  <c r="M43" i="1"/>
  <c r="N43" i="1"/>
  <c r="G44" i="1"/>
  <c r="H44" i="1"/>
  <c r="M44" i="1"/>
  <c r="N44" i="1"/>
  <c r="G35" i="1"/>
  <c r="H35" i="1"/>
  <c r="M35" i="1"/>
  <c r="N35" i="1"/>
  <c r="G36" i="1"/>
  <c r="H36" i="1"/>
  <c r="M36" i="1"/>
  <c r="N36" i="1"/>
  <c r="G37" i="1"/>
  <c r="H37" i="1"/>
  <c r="M37" i="1"/>
  <c r="N37" i="1"/>
  <c r="G38" i="1"/>
  <c r="H38" i="1"/>
  <c r="M38" i="1"/>
  <c r="N38" i="1"/>
  <c r="G39" i="1"/>
  <c r="H39" i="1"/>
  <c r="M39" i="1"/>
  <c r="N39" i="1"/>
  <c r="G40" i="1"/>
  <c r="H40" i="1"/>
  <c r="M40" i="1"/>
  <c r="N40" i="1"/>
  <c r="G41" i="1"/>
  <c r="H41" i="1"/>
  <c r="M41" i="1"/>
  <c r="N41" i="1"/>
  <c r="T28" i="1"/>
  <c r="S28" i="1"/>
  <c r="T27" i="1"/>
  <c r="S27" i="1"/>
  <c r="T26" i="1"/>
  <c r="S26" i="1"/>
  <c r="T25" i="1"/>
  <c r="S25" i="1"/>
  <c r="T21" i="1"/>
  <c r="S21" i="1"/>
  <c r="M31" i="1"/>
  <c r="N31" i="1"/>
  <c r="M32" i="1"/>
  <c r="N32" i="1"/>
  <c r="M33" i="1"/>
  <c r="N33" i="1"/>
  <c r="M34" i="1"/>
  <c r="N34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<sst xmlns="http://schemas.openxmlformats.org/spreadsheetml/2006/main" count="114" uniqueCount="23">
  <si>
    <t>Dato - konkurrence</t>
  </si>
  <si>
    <t>√</t>
  </si>
  <si>
    <t>Hvilepuls</t>
  </si>
  <si>
    <t>Maks puls</t>
  </si>
  <si>
    <t>Status</t>
  </si>
  <si>
    <t>Uge</t>
  </si>
  <si>
    <t>Uge start</t>
  </si>
  <si>
    <t>Dag 1</t>
  </si>
  <si>
    <t>Dag 2</t>
  </si>
  <si>
    <t>Dag 3</t>
  </si>
  <si>
    <t>Træning</t>
  </si>
  <si>
    <t>Puls %</t>
  </si>
  <si>
    <t>Puls slag</t>
  </si>
  <si>
    <t>Km</t>
  </si>
  <si>
    <t>Gå Løb (1 min - 3 min)</t>
  </si>
  <si>
    <t>Gå Løb (1 min - 4 min)</t>
  </si>
  <si>
    <t>Gå Løb (1 min - 5 min)</t>
  </si>
  <si>
    <t>Kontinuerligt</t>
  </si>
  <si>
    <t>Halvmarathontempo</t>
  </si>
  <si>
    <t>Rolig tur</t>
  </si>
  <si>
    <t>Restitution</t>
  </si>
  <si>
    <t>Meget rolig tur</t>
  </si>
  <si>
    <t>21,097 konkurrence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</si>
</sst>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3" borderId="4" xfId="0" applyFill="1" applyBorder="1"/>
    <xf numFmtId="0" fontId="0" fillId="3" borderId="6" xfId="0" applyFill="1" applyBorder="1"/>
    <xf numFmtId="14" fontId="0" fillId="3" borderId="5" xfId="0" applyNumberForma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5" fontId="2" fillId="3" borderId="10" xfId="0" applyNumberFormat="1" applyFont="1" applyFill="1" applyBorder="1"/>
    <xf numFmtId="165" fontId="2" fillId="3" borderId="11" xfId="0" applyNumberFormat="1" applyFont="1" applyFill="1" applyBorder="1"/>
    <xf numFmtId="165" fontId="0" fillId="4" borderId="5" xfId="0" applyNumberFormat="1" applyFill="1" applyBorder="1"/>
    <xf numFmtId="165" fontId="0" fillId="4" borderId="8" xfId="0" applyNumberFormat="1" applyFill="1" applyBorder="1"/>
    <xf numFmtId="166" fontId="0" fillId="4" borderId="5" xfId="1" applyNumberFormat="1" applyFont="1" applyFill="1" applyBorder="1"/>
    <xf numFmtId="166" fontId="0" fillId="4" borderId="8" xfId="1" applyNumberFormat="1" applyFont="1" applyFill="1" applyBorder="1"/>
    <xf numFmtId="0" fontId="5" fillId="2" borderId="9" xfId="0" applyFon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2" borderId="11" xfId="0" applyFill="1" applyBorder="1" applyAlignment="1">
      <alignment horizontal="center"/>
    </xf>
    <xf numFmtId="14" fontId="6" fillId="4" borderId="0" xfId="0" applyNumberFormat="1" applyFont="1" applyFill="1"/>
    <xf numFmtId="0" fontId="4" fillId="2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4" borderId="0" xfId="0" applyFont="1" applyFill="1"/>
    <xf numFmtId="9" fontId="0" fillId="3" borderId="0" xfId="2" applyFont="1" applyFill="1"/>
    <xf numFmtId="1" fontId="0" fillId="3" borderId="0" xfId="0" applyNumberFormat="1" applyFill="1"/>
    <xf numFmtId="9" fontId="0" fillId="3" borderId="7" xfId="2" applyFont="1" applyFill="1" applyBorder="1"/>
    <xf numFmtId="9" fontId="0" fillId="3" borderId="0" xfId="0" applyNumberFormat="1" applyFill="1"/>
    <xf numFmtId="0" fontId="0" fillId="0" borderId="2" xfId="0" applyBorder="1"/>
    <xf numFmtId="14" fontId="0" fillId="3" borderId="11" xfId="0" applyNumberFormat="1" applyFill="1" applyBorder="1"/>
    <xf numFmtId="1" fontId="0" fillId="3" borderId="7" xfId="0" applyNumberForma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114300</xdr:rowOff>
    </xdr:from>
    <xdr:ext cx="9629775" cy="450758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114300"/>
          <a:ext cx="9629775" cy="45075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a-DK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Halvmarathon træningsprogram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 finder programmet på fanebladet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"Program".</a:t>
          </a: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Programmet løber over 38 uger og er opbygget med to eller tre træningspas pr. uge (angivet som dag 1, 2 osv.).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Dato for konkurrence (som skal være en søndag) indtastes øverst. Herefter vil første dag i hver træningsuge blive angivet i kolonnen ”Uge start”.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Herefter indtaster du hvilepuls og maks.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puls, hvorefter pulsinterval for hvert træningspas beregnes. Pulsinterval er en vejledning til, hvor meget "gas" du skal give den undervejs!</a:t>
          </a: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Træningsprogrammet ses for hver dag i de enkelte uger.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enkelte pas er navngivet efter formål.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”Kontinuerlig” betyder stabilt tempo hvor din puls ligger i det angivne interval. Efter lange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pas er indlagt "Restitutionstur". Det er til at løsne benene op, så der skal du holde et lidt lavere tempo.  </a:t>
          </a: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Øvrige er vist selvforklarende!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Dag 3 (her bruger vi normalt lørdag) er reserveret til de længere ture, hvor halvmarathontempoet skal indstilles! Her skal det tilstræbes at ramme den km-tid man gerne vil kunne holde under selve løbet i uge 38. Vær opmærksom på pulsintervallerne. De varierer lidt efter, hvor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langt der løbes.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Når de enkelte uger er gennemført, kan Status-kolonnen udfyldes med flueben via drop-down, og på den måde, kan du altid se, hvor langt du er nået.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- Vupti - efter 644 km, har du løbet dit halv marathon!</a:t>
          </a:r>
        </a:p>
        <a:p>
          <a:endParaRPr lang="da-DK" sz="1100"/>
        </a:p>
        <a:p>
          <a:r>
            <a:rPr lang="da-DK" sz="1100"/>
            <a:t>Sig til, hvis der er noget som giver</a:t>
          </a:r>
          <a:r>
            <a:rPr lang="da-DK" sz="1100" baseline="0"/>
            <a:t> tvivl!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5"/>
  <sheetViews>
    <sheetView zoomScale="90" zoomScaleNormal="90" workbookViewId="0">
      <pane ySplit="6" topLeftCell="A7" activePane="bottomLeft" state="frozen"/>
      <selection pane="bottomLeft" activeCell="D9" sqref="D9"/>
    </sheetView>
  </sheetViews>
  <sheetFormatPr defaultRowHeight="14.4" x14ac:dyDescent="0.3"/>
  <cols>
    <col min="1" max="1" width="9.109375" style="5"/>
    <col min="2" max="2" width="11" customWidth="1"/>
    <col min="3" max="3" width="14.5546875" bestFit="1" customWidth="1"/>
    <col min="4" max="4" width="20.44140625" bestFit="1" customWidth="1"/>
    <col min="5" max="6" width="4.6640625" hidden="1" customWidth="1"/>
    <col min="7" max="8" width="4.44140625" bestFit="1" customWidth="1"/>
    <col min="9" max="9" width="6.88671875" customWidth="1"/>
    <col min="10" max="10" width="21.109375" bestFit="1" customWidth="1"/>
    <col min="11" max="11" width="4.6640625" hidden="1" customWidth="1"/>
    <col min="12" max="12" width="5.88671875" hidden="1" customWidth="1"/>
    <col min="13" max="14" width="4.44140625" bestFit="1" customWidth="1"/>
    <col min="15" max="15" width="7.33203125" customWidth="1"/>
    <col min="16" max="16" width="21.109375" bestFit="1" customWidth="1"/>
    <col min="17" max="17" width="7.5546875" hidden="1" customWidth="1"/>
    <col min="18" max="18" width="4.6640625" hidden="1" customWidth="1"/>
    <col min="19" max="20" width="4.44140625" bestFit="1" customWidth="1"/>
    <col min="21" max="21" width="7.5546875" customWidth="1"/>
  </cols>
  <sheetData>
    <row r="1" spans="1:22" ht="21" x14ac:dyDescent="0.4">
      <c r="B1" s="15" t="s">
        <v>0</v>
      </c>
      <c r="C1" s="16"/>
      <c r="D1" s="18">
        <v>43632</v>
      </c>
      <c r="I1" s="4" t="s">
        <v>1</v>
      </c>
    </row>
    <row r="2" spans="1:22" ht="21" x14ac:dyDescent="0.4">
      <c r="B2" s="15" t="s">
        <v>2</v>
      </c>
      <c r="C2" s="16"/>
      <c r="D2" s="27">
        <v>50</v>
      </c>
      <c r="I2" s="4"/>
    </row>
    <row r="3" spans="1:22" ht="21" x14ac:dyDescent="0.4">
      <c r="B3" s="15" t="s">
        <v>3</v>
      </c>
      <c r="C3" s="16"/>
      <c r="D3" s="27">
        <v>180</v>
      </c>
      <c r="I3" s="4"/>
    </row>
    <row r="4" spans="1:22" ht="15" thickBot="1" x14ac:dyDescent="0.35"/>
    <row r="5" spans="1:22" ht="18" x14ac:dyDescent="0.35">
      <c r="A5" s="14" t="s">
        <v>4</v>
      </c>
      <c r="B5" s="14" t="s">
        <v>5</v>
      </c>
      <c r="C5" s="26" t="s">
        <v>6</v>
      </c>
      <c r="D5" s="35" t="s">
        <v>7</v>
      </c>
      <c r="E5" s="36"/>
      <c r="F5" s="36"/>
      <c r="G5" s="36"/>
      <c r="H5" s="36"/>
      <c r="I5" s="37"/>
      <c r="J5" s="35" t="s">
        <v>8</v>
      </c>
      <c r="K5" s="36"/>
      <c r="L5" s="36"/>
      <c r="M5" s="36"/>
      <c r="N5" s="36"/>
      <c r="O5" s="37"/>
      <c r="P5" s="35" t="s">
        <v>9</v>
      </c>
      <c r="Q5" s="36"/>
      <c r="R5" s="36"/>
      <c r="S5" s="36"/>
      <c r="T5" s="36"/>
      <c r="U5" s="37"/>
      <c r="V5" s="14" t="s">
        <v>5</v>
      </c>
    </row>
    <row r="6" spans="1:22" ht="15" thickBot="1" x14ac:dyDescent="0.35">
      <c r="A6" s="17"/>
      <c r="B6" s="19">
        <v>0</v>
      </c>
      <c r="C6" s="22"/>
      <c r="D6" s="23" t="s">
        <v>10</v>
      </c>
      <c r="E6" s="38" t="s">
        <v>11</v>
      </c>
      <c r="F6" s="38"/>
      <c r="G6" s="38" t="s">
        <v>12</v>
      </c>
      <c r="H6" s="38"/>
      <c r="I6" s="24" t="s">
        <v>13</v>
      </c>
      <c r="J6" s="23" t="s">
        <v>10</v>
      </c>
      <c r="K6" s="38" t="s">
        <v>11</v>
      </c>
      <c r="L6" s="38"/>
      <c r="M6" s="38" t="s">
        <v>12</v>
      </c>
      <c r="N6" s="38"/>
      <c r="O6" s="24" t="s">
        <v>13</v>
      </c>
      <c r="P6" s="23" t="s">
        <v>10</v>
      </c>
      <c r="Q6" s="38" t="s">
        <v>11</v>
      </c>
      <c r="R6" s="38"/>
      <c r="S6" s="38" t="s">
        <v>12</v>
      </c>
      <c r="T6" s="38"/>
      <c r="U6" s="24" t="s">
        <v>13</v>
      </c>
      <c r="V6" s="25" t="s">
        <v>13</v>
      </c>
    </row>
    <row r="7" spans="1:22" x14ac:dyDescent="0.3">
      <c r="A7" s="6"/>
      <c r="B7" s="20">
        <v>1</v>
      </c>
      <c r="C7" s="3">
        <f>$D$1+1-(($B$44-B6)*7)</f>
        <v>43367</v>
      </c>
      <c r="D7" s="1" t="s">
        <v>14</v>
      </c>
      <c r="E7" s="28">
        <v>0.4</v>
      </c>
      <c r="F7" s="28">
        <v>0.7</v>
      </c>
      <c r="G7" s="29">
        <f>($D$3-$D$2)*E7+$D$2</f>
        <v>102</v>
      </c>
      <c r="H7" s="29">
        <f>($D$3-$D$2)*F7+$D$2</f>
        <v>141</v>
      </c>
      <c r="I7" s="10">
        <v>3</v>
      </c>
      <c r="J7" s="1"/>
      <c r="K7" s="31"/>
      <c r="L7" s="31"/>
      <c r="M7" s="29"/>
      <c r="N7" s="29"/>
      <c r="O7" s="10"/>
      <c r="P7" s="1" t="s">
        <v>14</v>
      </c>
      <c r="Q7" s="28">
        <v>0.4</v>
      </c>
      <c r="R7" s="28">
        <v>0.7</v>
      </c>
      <c r="S7" s="29">
        <f t="shared" ref="S7:S20" si="0">($D$3-$D$2)*Q7+$D$2</f>
        <v>102</v>
      </c>
      <c r="T7" s="29">
        <f t="shared" ref="T7:T20" si="1">($D$3-$D$2)*R7+$D$2</f>
        <v>141</v>
      </c>
      <c r="U7" s="12">
        <v>4</v>
      </c>
      <c r="V7" s="8">
        <f>I7+O7+U7</f>
        <v>7</v>
      </c>
    </row>
    <row r="8" spans="1:22" x14ac:dyDescent="0.3">
      <c r="A8" s="6"/>
      <c r="B8" s="20">
        <v>2</v>
      </c>
      <c r="C8" s="3">
        <f t="shared" ref="C8:C43" si="2">$D$1+1-(($B$44-B7)*7)</f>
        <v>43374</v>
      </c>
      <c r="D8" s="1" t="s">
        <v>14</v>
      </c>
      <c r="E8" s="28">
        <v>0.4</v>
      </c>
      <c r="F8" s="28">
        <v>0.7</v>
      </c>
      <c r="G8" s="29">
        <f t="shared" ref="G8:G16" si="3">($D$3-$D$2)*E8+$D$2</f>
        <v>102</v>
      </c>
      <c r="H8" s="29">
        <f t="shared" ref="H8:H16" si="4">($D$3-$D$2)*F8+$D$2</f>
        <v>141</v>
      </c>
      <c r="I8" s="10">
        <v>3.5</v>
      </c>
      <c r="J8" s="1"/>
      <c r="K8" s="31"/>
      <c r="L8" s="31"/>
      <c r="M8" s="29"/>
      <c r="N8" s="29"/>
      <c r="O8" s="10"/>
      <c r="P8" s="1" t="s">
        <v>14</v>
      </c>
      <c r="Q8" s="28">
        <v>0.4</v>
      </c>
      <c r="R8" s="28">
        <v>0.7</v>
      </c>
      <c r="S8" s="29">
        <f t="shared" si="0"/>
        <v>102</v>
      </c>
      <c r="T8" s="29">
        <f t="shared" si="1"/>
        <v>141</v>
      </c>
      <c r="U8" s="12">
        <v>4.5</v>
      </c>
      <c r="V8" s="8">
        <f t="shared" ref="V8:V16" si="5">I8+O8+U8</f>
        <v>8</v>
      </c>
    </row>
    <row r="9" spans="1:22" x14ac:dyDescent="0.3">
      <c r="A9" s="6"/>
      <c r="B9" s="20">
        <v>3</v>
      </c>
      <c r="C9" s="3">
        <f t="shared" si="2"/>
        <v>43381</v>
      </c>
      <c r="D9" s="1" t="s">
        <v>14</v>
      </c>
      <c r="E9" s="28">
        <v>0.4</v>
      </c>
      <c r="F9" s="28">
        <v>0.7</v>
      </c>
      <c r="G9" s="29">
        <f t="shared" si="3"/>
        <v>102</v>
      </c>
      <c r="H9" s="29">
        <f t="shared" si="4"/>
        <v>141</v>
      </c>
      <c r="I9" s="10">
        <v>4</v>
      </c>
      <c r="J9" s="1"/>
      <c r="K9" s="31"/>
      <c r="L9" s="31"/>
      <c r="M9" s="29"/>
      <c r="N9" s="29"/>
      <c r="O9" s="10"/>
      <c r="P9" s="1" t="s">
        <v>14</v>
      </c>
      <c r="Q9" s="28">
        <v>0.4</v>
      </c>
      <c r="R9" s="28">
        <v>0.7</v>
      </c>
      <c r="S9" s="29">
        <f t="shared" si="0"/>
        <v>102</v>
      </c>
      <c r="T9" s="29">
        <f t="shared" si="1"/>
        <v>141</v>
      </c>
      <c r="U9" s="12">
        <v>4</v>
      </c>
      <c r="V9" s="8">
        <f t="shared" si="5"/>
        <v>8</v>
      </c>
    </row>
    <row r="10" spans="1:22" x14ac:dyDescent="0.3">
      <c r="A10" s="6"/>
      <c r="B10" s="20">
        <v>4</v>
      </c>
      <c r="C10" s="3">
        <f t="shared" si="2"/>
        <v>43388</v>
      </c>
      <c r="D10" s="1" t="s">
        <v>15</v>
      </c>
      <c r="E10" s="28">
        <v>0.5</v>
      </c>
      <c r="F10" s="28">
        <v>0.7</v>
      </c>
      <c r="G10" s="29">
        <f t="shared" si="3"/>
        <v>115</v>
      </c>
      <c r="H10" s="29">
        <f t="shared" si="4"/>
        <v>141</v>
      </c>
      <c r="I10" s="10">
        <v>4</v>
      </c>
      <c r="J10" s="1"/>
      <c r="K10" s="31"/>
      <c r="L10" s="31"/>
      <c r="M10" s="29"/>
      <c r="N10" s="29"/>
      <c r="O10" s="10"/>
      <c r="P10" s="1" t="s">
        <v>15</v>
      </c>
      <c r="Q10" s="28">
        <v>0.5</v>
      </c>
      <c r="R10" s="28">
        <v>0.7</v>
      </c>
      <c r="S10" s="29">
        <f t="shared" si="0"/>
        <v>115</v>
      </c>
      <c r="T10" s="29">
        <f t="shared" si="1"/>
        <v>141</v>
      </c>
      <c r="U10" s="12">
        <v>4.5</v>
      </c>
      <c r="V10" s="8">
        <f t="shared" si="5"/>
        <v>8.5</v>
      </c>
    </row>
    <row r="11" spans="1:22" x14ac:dyDescent="0.3">
      <c r="A11" s="6"/>
      <c r="B11" s="20">
        <v>5</v>
      </c>
      <c r="C11" s="3">
        <f t="shared" si="2"/>
        <v>43395</v>
      </c>
      <c r="D11" s="1" t="s">
        <v>15</v>
      </c>
      <c r="E11" s="28">
        <v>0.5</v>
      </c>
      <c r="F11" s="28">
        <v>0.7</v>
      </c>
      <c r="G11" s="29">
        <f t="shared" si="3"/>
        <v>115</v>
      </c>
      <c r="H11" s="29">
        <f t="shared" si="4"/>
        <v>141</v>
      </c>
      <c r="I11" s="10">
        <v>4</v>
      </c>
      <c r="J11" s="1"/>
      <c r="K11" s="31"/>
      <c r="L11" s="31"/>
      <c r="M11" s="29"/>
      <c r="N11" s="29"/>
      <c r="O11" s="10"/>
      <c r="P11" s="1" t="s">
        <v>15</v>
      </c>
      <c r="Q11" s="28">
        <v>0.5</v>
      </c>
      <c r="R11" s="28">
        <v>0.7</v>
      </c>
      <c r="S11" s="29">
        <f t="shared" si="0"/>
        <v>115</v>
      </c>
      <c r="T11" s="29">
        <f t="shared" si="1"/>
        <v>141</v>
      </c>
      <c r="U11" s="12">
        <v>5</v>
      </c>
      <c r="V11" s="8">
        <f t="shared" si="5"/>
        <v>9</v>
      </c>
    </row>
    <row r="12" spans="1:22" x14ac:dyDescent="0.3">
      <c r="A12" s="6"/>
      <c r="B12" s="20">
        <v>6</v>
      </c>
      <c r="C12" s="3">
        <f t="shared" si="2"/>
        <v>43402</v>
      </c>
      <c r="D12" s="1" t="s">
        <v>15</v>
      </c>
      <c r="E12" s="28">
        <v>0.5</v>
      </c>
      <c r="F12" s="28">
        <v>0.7</v>
      </c>
      <c r="G12" s="29">
        <f t="shared" si="3"/>
        <v>115</v>
      </c>
      <c r="H12" s="29">
        <f t="shared" si="4"/>
        <v>141</v>
      </c>
      <c r="I12" s="10">
        <v>3</v>
      </c>
      <c r="J12" s="1"/>
      <c r="K12" s="31"/>
      <c r="L12" s="31"/>
      <c r="M12" s="29"/>
      <c r="N12" s="29"/>
      <c r="O12" s="10"/>
      <c r="P12" s="1" t="s">
        <v>15</v>
      </c>
      <c r="Q12" s="28">
        <v>0.5</v>
      </c>
      <c r="R12" s="28">
        <v>0.7</v>
      </c>
      <c r="S12" s="29">
        <f t="shared" si="0"/>
        <v>115</v>
      </c>
      <c r="T12" s="29">
        <f t="shared" si="1"/>
        <v>141</v>
      </c>
      <c r="U12" s="12">
        <v>4</v>
      </c>
      <c r="V12" s="8">
        <f t="shared" si="5"/>
        <v>7</v>
      </c>
    </row>
    <row r="13" spans="1:22" x14ac:dyDescent="0.3">
      <c r="A13" s="6"/>
      <c r="B13" s="20">
        <v>7</v>
      </c>
      <c r="C13" s="3">
        <f t="shared" si="2"/>
        <v>43409</v>
      </c>
      <c r="D13" s="1" t="s">
        <v>16</v>
      </c>
      <c r="E13" s="28">
        <v>0.5</v>
      </c>
      <c r="F13" s="28">
        <v>0.7</v>
      </c>
      <c r="G13" s="29">
        <f t="shared" si="3"/>
        <v>115</v>
      </c>
      <c r="H13" s="29">
        <f t="shared" si="4"/>
        <v>141</v>
      </c>
      <c r="I13" s="10">
        <v>4</v>
      </c>
      <c r="J13" s="1"/>
      <c r="K13" s="31"/>
      <c r="L13" s="31"/>
      <c r="M13" s="29"/>
      <c r="N13" s="29"/>
      <c r="O13" s="10"/>
      <c r="P13" s="1" t="s">
        <v>16</v>
      </c>
      <c r="Q13" s="28">
        <v>0.5</v>
      </c>
      <c r="R13" s="28">
        <v>0.7</v>
      </c>
      <c r="S13" s="29">
        <f t="shared" si="0"/>
        <v>115</v>
      </c>
      <c r="T13" s="29">
        <f t="shared" si="1"/>
        <v>141</v>
      </c>
      <c r="U13" s="12">
        <v>6</v>
      </c>
      <c r="V13" s="8">
        <f t="shared" si="5"/>
        <v>10</v>
      </c>
    </row>
    <row r="14" spans="1:22" x14ac:dyDescent="0.3">
      <c r="A14" s="6"/>
      <c r="B14" s="20">
        <v>8</v>
      </c>
      <c r="C14" s="3">
        <f t="shared" si="2"/>
        <v>43416</v>
      </c>
      <c r="D14" s="1" t="s">
        <v>16</v>
      </c>
      <c r="E14" s="28">
        <v>0.5</v>
      </c>
      <c r="F14" s="28">
        <v>0.7</v>
      </c>
      <c r="G14" s="29">
        <f t="shared" si="3"/>
        <v>115</v>
      </c>
      <c r="H14" s="29">
        <f t="shared" si="4"/>
        <v>141</v>
      </c>
      <c r="I14" s="10">
        <v>4</v>
      </c>
      <c r="J14" s="1"/>
      <c r="K14" s="31"/>
      <c r="L14" s="31"/>
      <c r="M14" s="29"/>
      <c r="N14" s="29"/>
      <c r="O14" s="10"/>
      <c r="P14" s="1" t="s">
        <v>16</v>
      </c>
      <c r="Q14" s="28">
        <v>0.5</v>
      </c>
      <c r="R14" s="28">
        <v>0.7</v>
      </c>
      <c r="S14" s="29">
        <f t="shared" si="0"/>
        <v>115</v>
      </c>
      <c r="T14" s="29">
        <f t="shared" si="1"/>
        <v>141</v>
      </c>
      <c r="U14" s="12">
        <v>5</v>
      </c>
      <c r="V14" s="8">
        <f t="shared" si="5"/>
        <v>9</v>
      </c>
    </row>
    <row r="15" spans="1:22" x14ac:dyDescent="0.3">
      <c r="A15" s="6"/>
      <c r="B15" s="20">
        <v>9</v>
      </c>
      <c r="C15" s="3">
        <f t="shared" si="2"/>
        <v>43423</v>
      </c>
      <c r="D15" s="1" t="s">
        <v>16</v>
      </c>
      <c r="E15" s="28">
        <v>0.5</v>
      </c>
      <c r="F15" s="28">
        <v>0.7</v>
      </c>
      <c r="G15" s="29">
        <f t="shared" si="3"/>
        <v>115</v>
      </c>
      <c r="H15" s="29">
        <f t="shared" si="4"/>
        <v>141</v>
      </c>
      <c r="I15" s="10">
        <v>5</v>
      </c>
      <c r="J15" s="1"/>
      <c r="K15" s="31"/>
      <c r="L15" s="31"/>
      <c r="M15" s="29"/>
      <c r="N15" s="29"/>
      <c r="O15" s="10"/>
      <c r="P15" s="1" t="s">
        <v>16</v>
      </c>
      <c r="Q15" s="28">
        <v>0.5</v>
      </c>
      <c r="R15" s="28">
        <v>0.7</v>
      </c>
      <c r="S15" s="29">
        <f t="shared" si="0"/>
        <v>115</v>
      </c>
      <c r="T15" s="29">
        <f t="shared" si="1"/>
        <v>141</v>
      </c>
      <c r="U15" s="12">
        <v>6</v>
      </c>
      <c r="V15" s="8">
        <f t="shared" si="5"/>
        <v>11</v>
      </c>
    </row>
    <row r="16" spans="1:22" x14ac:dyDescent="0.3">
      <c r="A16" s="6"/>
      <c r="B16" s="20">
        <v>10</v>
      </c>
      <c r="C16" s="3">
        <f t="shared" si="2"/>
        <v>43430</v>
      </c>
      <c r="D16" s="1" t="s">
        <v>16</v>
      </c>
      <c r="E16" s="28">
        <v>0.5</v>
      </c>
      <c r="F16" s="28">
        <v>0.7</v>
      </c>
      <c r="G16" s="29">
        <f t="shared" si="3"/>
        <v>115</v>
      </c>
      <c r="H16" s="29">
        <f t="shared" si="4"/>
        <v>141</v>
      </c>
      <c r="I16" s="10">
        <v>4</v>
      </c>
      <c r="J16" s="1"/>
      <c r="K16" s="31"/>
      <c r="L16" s="31"/>
      <c r="M16" s="29"/>
      <c r="N16" s="29"/>
      <c r="O16" s="10"/>
      <c r="P16" s="1" t="s">
        <v>16</v>
      </c>
      <c r="Q16" s="28">
        <v>0.5</v>
      </c>
      <c r="R16" s="28">
        <v>0.7</v>
      </c>
      <c r="S16" s="29">
        <f t="shared" si="0"/>
        <v>115</v>
      </c>
      <c r="T16" s="29">
        <f t="shared" si="1"/>
        <v>141</v>
      </c>
      <c r="U16" s="12">
        <v>5</v>
      </c>
      <c r="V16" s="8">
        <f t="shared" si="5"/>
        <v>9</v>
      </c>
    </row>
    <row r="17" spans="1:22" x14ac:dyDescent="0.3">
      <c r="A17" s="6"/>
      <c r="B17" s="20">
        <v>11</v>
      </c>
      <c r="C17" s="3">
        <f t="shared" si="2"/>
        <v>43437</v>
      </c>
      <c r="D17" s="1" t="s">
        <v>17</v>
      </c>
      <c r="E17" s="28">
        <v>0.6</v>
      </c>
      <c r="F17" s="28">
        <v>0.7</v>
      </c>
      <c r="G17" s="29">
        <f t="shared" ref="G17:G33" si="6">($D$3-$D$2)*E17+$D$2</f>
        <v>128</v>
      </c>
      <c r="H17" s="29">
        <f t="shared" ref="H17:H33" si="7">($D$3-$D$2)*F17+$D$2</f>
        <v>141</v>
      </c>
      <c r="I17" s="10">
        <v>4</v>
      </c>
      <c r="J17" s="1"/>
      <c r="K17" s="31"/>
      <c r="L17" s="31"/>
      <c r="M17" s="29"/>
      <c r="N17" s="29"/>
      <c r="O17" s="10"/>
      <c r="P17" s="1" t="s">
        <v>17</v>
      </c>
      <c r="Q17" s="28">
        <v>0.6</v>
      </c>
      <c r="R17" s="28">
        <v>0.7</v>
      </c>
      <c r="S17" s="29">
        <f t="shared" si="0"/>
        <v>128</v>
      </c>
      <c r="T17" s="29">
        <f t="shared" si="1"/>
        <v>141</v>
      </c>
      <c r="U17" s="12">
        <v>5</v>
      </c>
      <c r="V17" s="8">
        <f>I17+O17+U17</f>
        <v>9</v>
      </c>
    </row>
    <row r="18" spans="1:22" x14ac:dyDescent="0.3">
      <c r="A18" s="6"/>
      <c r="B18" s="20">
        <v>12</v>
      </c>
      <c r="C18" s="3">
        <f t="shared" si="2"/>
        <v>43444</v>
      </c>
      <c r="D18" s="1" t="s">
        <v>17</v>
      </c>
      <c r="E18" s="28">
        <v>0.6</v>
      </c>
      <c r="F18" s="28">
        <v>0.7</v>
      </c>
      <c r="G18" s="29">
        <f t="shared" si="6"/>
        <v>128</v>
      </c>
      <c r="H18" s="29">
        <f t="shared" si="7"/>
        <v>141</v>
      </c>
      <c r="I18" s="10">
        <v>5</v>
      </c>
      <c r="J18" s="1"/>
      <c r="K18" s="31"/>
      <c r="L18" s="31"/>
      <c r="M18" s="29"/>
      <c r="N18" s="29"/>
      <c r="O18" s="10"/>
      <c r="P18" s="1" t="s">
        <v>17</v>
      </c>
      <c r="Q18" s="28">
        <v>0.6</v>
      </c>
      <c r="R18" s="28">
        <v>0.7</v>
      </c>
      <c r="S18" s="29">
        <f t="shared" si="0"/>
        <v>128</v>
      </c>
      <c r="T18" s="29">
        <f t="shared" si="1"/>
        <v>141</v>
      </c>
      <c r="U18" s="12">
        <v>5</v>
      </c>
      <c r="V18" s="8">
        <f t="shared" ref="V18:V44" si="8">I18+O18+U18</f>
        <v>10</v>
      </c>
    </row>
    <row r="19" spans="1:22" x14ac:dyDescent="0.3">
      <c r="A19" s="6"/>
      <c r="B19" s="20">
        <v>13</v>
      </c>
      <c r="C19" s="3">
        <f t="shared" si="2"/>
        <v>43451</v>
      </c>
      <c r="D19" s="1" t="s">
        <v>17</v>
      </c>
      <c r="E19" s="28">
        <v>0.6</v>
      </c>
      <c r="F19" s="28">
        <v>0.7</v>
      </c>
      <c r="G19" s="29">
        <f t="shared" si="6"/>
        <v>128</v>
      </c>
      <c r="H19" s="29">
        <f t="shared" si="7"/>
        <v>141</v>
      </c>
      <c r="I19" s="10">
        <v>5</v>
      </c>
      <c r="J19" s="1"/>
      <c r="K19" s="28"/>
      <c r="L19" s="28"/>
      <c r="M19" s="29"/>
      <c r="N19" s="29"/>
      <c r="O19" s="10"/>
      <c r="P19" s="1" t="s">
        <v>17</v>
      </c>
      <c r="Q19" s="28">
        <v>0.6</v>
      </c>
      <c r="R19" s="28">
        <v>0.7</v>
      </c>
      <c r="S19" s="29">
        <f t="shared" si="0"/>
        <v>128</v>
      </c>
      <c r="T19" s="29">
        <f t="shared" si="1"/>
        <v>141</v>
      </c>
      <c r="U19" s="12">
        <v>6</v>
      </c>
      <c r="V19" s="8">
        <f t="shared" si="8"/>
        <v>11</v>
      </c>
    </row>
    <row r="20" spans="1:22" x14ac:dyDescent="0.3">
      <c r="A20" s="6"/>
      <c r="B20" s="20">
        <v>14</v>
      </c>
      <c r="C20" s="3">
        <f t="shared" si="2"/>
        <v>43458</v>
      </c>
      <c r="D20" s="1" t="s">
        <v>17</v>
      </c>
      <c r="E20" s="28">
        <v>0.6</v>
      </c>
      <c r="F20" s="28">
        <v>0.7</v>
      </c>
      <c r="G20" s="29">
        <f t="shared" si="6"/>
        <v>128</v>
      </c>
      <c r="H20" s="29">
        <f t="shared" si="7"/>
        <v>141</v>
      </c>
      <c r="I20" s="10">
        <v>5</v>
      </c>
      <c r="J20" s="1"/>
      <c r="K20" s="31"/>
      <c r="L20" s="31"/>
      <c r="M20" s="29"/>
      <c r="N20" s="29"/>
      <c r="O20" s="10"/>
      <c r="P20" s="1" t="s">
        <v>17</v>
      </c>
      <c r="Q20" s="28">
        <v>0.6</v>
      </c>
      <c r="R20" s="28">
        <v>0.7</v>
      </c>
      <c r="S20" s="29">
        <f t="shared" si="0"/>
        <v>128</v>
      </c>
      <c r="T20" s="29">
        <f t="shared" si="1"/>
        <v>141</v>
      </c>
      <c r="U20" s="12">
        <v>7</v>
      </c>
      <c r="V20" s="8">
        <f t="shared" si="8"/>
        <v>12</v>
      </c>
    </row>
    <row r="21" spans="1:22" x14ac:dyDescent="0.3">
      <c r="A21" s="6"/>
      <c r="B21" s="20">
        <v>15</v>
      </c>
      <c r="C21" s="3">
        <f t="shared" si="2"/>
        <v>43465</v>
      </c>
      <c r="D21" s="1" t="s">
        <v>17</v>
      </c>
      <c r="E21" s="28">
        <v>0.6</v>
      </c>
      <c r="F21" s="28">
        <v>0.7</v>
      </c>
      <c r="G21" s="29">
        <f t="shared" si="6"/>
        <v>128</v>
      </c>
      <c r="H21" s="29">
        <f t="shared" si="7"/>
        <v>141</v>
      </c>
      <c r="I21" s="10">
        <v>4</v>
      </c>
      <c r="J21" s="1"/>
      <c r="K21" s="28"/>
      <c r="L21" s="28"/>
      <c r="M21" s="29"/>
      <c r="N21" s="29"/>
      <c r="O21" s="10"/>
      <c r="P21" s="1" t="s">
        <v>17</v>
      </c>
      <c r="Q21" s="28">
        <v>0.6</v>
      </c>
      <c r="R21" s="28">
        <v>0.7</v>
      </c>
      <c r="S21" s="29">
        <f t="shared" ref="S21" si="9">($D$3-$D$2)*Q21+$D$2</f>
        <v>128</v>
      </c>
      <c r="T21" s="29">
        <f t="shared" ref="T21" si="10">($D$3-$D$2)*R21+$D$2</f>
        <v>141</v>
      </c>
      <c r="U21" s="12">
        <v>6</v>
      </c>
      <c r="V21" s="8">
        <f t="shared" si="8"/>
        <v>10</v>
      </c>
    </row>
    <row r="22" spans="1:22" x14ac:dyDescent="0.3">
      <c r="A22" s="6"/>
      <c r="B22" s="20">
        <v>16</v>
      </c>
      <c r="C22" s="3">
        <f t="shared" si="2"/>
        <v>43472</v>
      </c>
      <c r="D22" s="1" t="s">
        <v>17</v>
      </c>
      <c r="E22" s="28">
        <v>0.6</v>
      </c>
      <c r="F22" s="28">
        <v>0.7</v>
      </c>
      <c r="G22" s="29">
        <f t="shared" si="6"/>
        <v>128</v>
      </c>
      <c r="H22" s="29">
        <f t="shared" si="7"/>
        <v>141</v>
      </c>
      <c r="I22" s="10">
        <v>4</v>
      </c>
      <c r="J22" s="1"/>
      <c r="K22" s="28"/>
      <c r="L22" s="28"/>
      <c r="M22" s="29"/>
      <c r="N22" s="29"/>
      <c r="O22" s="10"/>
      <c r="P22" s="1" t="s">
        <v>17</v>
      </c>
      <c r="Q22" s="28">
        <v>0.6</v>
      </c>
      <c r="R22" s="28">
        <v>0.7</v>
      </c>
      <c r="S22" s="29">
        <f t="shared" ref="S22:S24" si="11">($D$3-$D$2)*Q22+$D$2</f>
        <v>128</v>
      </c>
      <c r="T22" s="29">
        <f t="shared" ref="T22:T24" si="12">($D$3-$D$2)*R22+$D$2</f>
        <v>141</v>
      </c>
      <c r="U22" s="12">
        <v>6</v>
      </c>
      <c r="V22" s="8">
        <f t="shared" si="8"/>
        <v>10</v>
      </c>
    </row>
    <row r="23" spans="1:22" x14ac:dyDescent="0.3">
      <c r="A23" s="6"/>
      <c r="B23" s="20">
        <v>17</v>
      </c>
      <c r="C23" s="3">
        <f t="shared" si="2"/>
        <v>43479</v>
      </c>
      <c r="D23" s="1" t="s">
        <v>17</v>
      </c>
      <c r="E23" s="28">
        <v>0.6</v>
      </c>
      <c r="F23" s="28">
        <v>0.7</v>
      </c>
      <c r="G23" s="29">
        <f t="shared" si="6"/>
        <v>128</v>
      </c>
      <c r="H23" s="29">
        <f t="shared" si="7"/>
        <v>141</v>
      </c>
      <c r="I23" s="10">
        <v>5</v>
      </c>
      <c r="J23" s="1"/>
      <c r="K23" s="28"/>
      <c r="L23" s="28"/>
      <c r="M23" s="29"/>
      <c r="N23" s="29"/>
      <c r="O23" s="10"/>
      <c r="P23" s="1" t="s">
        <v>18</v>
      </c>
      <c r="Q23" s="28">
        <v>0.6</v>
      </c>
      <c r="R23" s="28">
        <v>0.7</v>
      </c>
      <c r="S23" s="29">
        <f t="shared" si="11"/>
        <v>128</v>
      </c>
      <c r="T23" s="29">
        <f t="shared" si="12"/>
        <v>141</v>
      </c>
      <c r="U23" s="12">
        <v>8</v>
      </c>
      <c r="V23" s="8">
        <f t="shared" si="8"/>
        <v>13</v>
      </c>
    </row>
    <row r="24" spans="1:22" x14ac:dyDescent="0.3">
      <c r="A24" s="6"/>
      <c r="B24" s="20">
        <v>18</v>
      </c>
      <c r="C24" s="3">
        <f t="shared" si="2"/>
        <v>43486</v>
      </c>
      <c r="D24" s="1" t="s">
        <v>17</v>
      </c>
      <c r="E24" s="28">
        <v>0.6</v>
      </c>
      <c r="F24" s="28">
        <v>0.7</v>
      </c>
      <c r="G24" s="29">
        <f t="shared" si="6"/>
        <v>128</v>
      </c>
      <c r="H24" s="29">
        <f t="shared" si="7"/>
        <v>141</v>
      </c>
      <c r="I24" s="10">
        <v>4</v>
      </c>
      <c r="J24" s="1"/>
      <c r="K24" s="28"/>
      <c r="L24" s="28"/>
      <c r="M24" s="29"/>
      <c r="N24" s="29"/>
      <c r="O24" s="10"/>
      <c r="P24" s="1" t="s">
        <v>18</v>
      </c>
      <c r="Q24" s="28">
        <v>0.6</v>
      </c>
      <c r="R24" s="28">
        <v>0.7</v>
      </c>
      <c r="S24" s="29">
        <f t="shared" si="11"/>
        <v>128</v>
      </c>
      <c r="T24" s="29">
        <f t="shared" si="12"/>
        <v>141</v>
      </c>
      <c r="U24" s="12">
        <v>6</v>
      </c>
      <c r="V24" s="8">
        <f t="shared" si="8"/>
        <v>10</v>
      </c>
    </row>
    <row r="25" spans="1:22" x14ac:dyDescent="0.3">
      <c r="A25" s="6"/>
      <c r="B25" s="20">
        <v>19</v>
      </c>
      <c r="C25" s="3">
        <f t="shared" si="2"/>
        <v>43493</v>
      </c>
      <c r="D25" s="1" t="s">
        <v>17</v>
      </c>
      <c r="E25" s="28">
        <v>0.6</v>
      </c>
      <c r="F25" s="28">
        <v>0.7</v>
      </c>
      <c r="G25" s="29">
        <f t="shared" si="6"/>
        <v>128</v>
      </c>
      <c r="H25" s="29">
        <f t="shared" si="7"/>
        <v>141</v>
      </c>
      <c r="I25" s="10">
        <v>6</v>
      </c>
      <c r="J25" s="1"/>
      <c r="K25" s="28"/>
      <c r="L25" s="28"/>
      <c r="M25" s="29"/>
      <c r="N25" s="29"/>
      <c r="O25" s="10"/>
      <c r="P25" s="1" t="s">
        <v>18</v>
      </c>
      <c r="Q25" s="28">
        <v>0.6</v>
      </c>
      <c r="R25" s="28">
        <v>0.7</v>
      </c>
      <c r="S25" s="29">
        <f t="shared" ref="S25:S28" si="13">($D$3-$D$2)*Q25+$D$2</f>
        <v>128</v>
      </c>
      <c r="T25" s="29">
        <f t="shared" ref="T25:T28" si="14">($D$3-$D$2)*R25+$D$2</f>
        <v>141</v>
      </c>
      <c r="U25" s="12">
        <v>8</v>
      </c>
      <c r="V25" s="8">
        <f t="shared" si="8"/>
        <v>14</v>
      </c>
    </row>
    <row r="26" spans="1:22" x14ac:dyDescent="0.3">
      <c r="A26" s="6"/>
      <c r="B26" s="20">
        <v>20</v>
      </c>
      <c r="C26" s="3">
        <f t="shared" si="2"/>
        <v>43500</v>
      </c>
      <c r="D26" s="1" t="s">
        <v>17</v>
      </c>
      <c r="E26" s="28">
        <v>0.6</v>
      </c>
      <c r="F26" s="28">
        <v>0.7</v>
      </c>
      <c r="G26" s="29">
        <f t="shared" si="6"/>
        <v>128</v>
      </c>
      <c r="H26" s="29">
        <f t="shared" si="7"/>
        <v>141</v>
      </c>
      <c r="I26" s="10">
        <v>5</v>
      </c>
      <c r="J26" s="1"/>
      <c r="K26" s="28"/>
      <c r="L26" s="28"/>
      <c r="M26" s="29"/>
      <c r="N26" s="29"/>
      <c r="O26" s="10"/>
      <c r="P26" s="1" t="s">
        <v>18</v>
      </c>
      <c r="Q26" s="28">
        <v>0.6</v>
      </c>
      <c r="R26" s="28">
        <v>0.7</v>
      </c>
      <c r="S26" s="29">
        <f t="shared" si="13"/>
        <v>128</v>
      </c>
      <c r="T26" s="29">
        <f t="shared" si="14"/>
        <v>141</v>
      </c>
      <c r="U26" s="12">
        <v>7</v>
      </c>
      <c r="V26" s="8">
        <f t="shared" si="8"/>
        <v>12</v>
      </c>
    </row>
    <row r="27" spans="1:22" x14ac:dyDescent="0.3">
      <c r="A27" s="6"/>
      <c r="B27" s="20">
        <v>21</v>
      </c>
      <c r="C27" s="3">
        <f t="shared" si="2"/>
        <v>43507</v>
      </c>
      <c r="D27" s="1" t="s">
        <v>17</v>
      </c>
      <c r="E27" s="28">
        <v>0.6</v>
      </c>
      <c r="F27" s="28">
        <v>0.7</v>
      </c>
      <c r="G27" s="29">
        <f t="shared" si="6"/>
        <v>128</v>
      </c>
      <c r="H27" s="29">
        <f t="shared" si="7"/>
        <v>141</v>
      </c>
      <c r="I27" s="10">
        <v>6</v>
      </c>
      <c r="J27" s="1"/>
      <c r="K27" s="28"/>
      <c r="L27" s="28"/>
      <c r="M27" s="29"/>
      <c r="N27" s="29"/>
      <c r="O27" s="10"/>
      <c r="P27" s="1" t="s">
        <v>18</v>
      </c>
      <c r="Q27" s="28">
        <v>0.6</v>
      </c>
      <c r="R27" s="28">
        <v>0.7</v>
      </c>
      <c r="S27" s="29">
        <f t="shared" si="13"/>
        <v>128</v>
      </c>
      <c r="T27" s="29">
        <f t="shared" si="14"/>
        <v>141</v>
      </c>
      <c r="U27" s="12">
        <v>9</v>
      </c>
      <c r="V27" s="8">
        <f t="shared" si="8"/>
        <v>15</v>
      </c>
    </row>
    <row r="28" spans="1:22" x14ac:dyDescent="0.3">
      <c r="A28" s="6"/>
      <c r="B28" s="20">
        <v>22</v>
      </c>
      <c r="C28" s="3">
        <f t="shared" si="2"/>
        <v>43514</v>
      </c>
      <c r="D28" s="1" t="s">
        <v>17</v>
      </c>
      <c r="E28" s="28">
        <v>0.6</v>
      </c>
      <c r="F28" s="28">
        <v>0.7</v>
      </c>
      <c r="G28" s="29">
        <f t="shared" si="6"/>
        <v>128</v>
      </c>
      <c r="H28" s="29">
        <f t="shared" si="7"/>
        <v>141</v>
      </c>
      <c r="I28" s="10">
        <v>5</v>
      </c>
      <c r="J28" s="1"/>
      <c r="K28" s="28"/>
      <c r="L28" s="28"/>
      <c r="M28" s="29"/>
      <c r="N28" s="29"/>
      <c r="O28" s="10"/>
      <c r="P28" s="1" t="s">
        <v>18</v>
      </c>
      <c r="Q28" s="28">
        <v>0.6</v>
      </c>
      <c r="R28" s="28">
        <v>0.7</v>
      </c>
      <c r="S28" s="29">
        <f t="shared" si="13"/>
        <v>128</v>
      </c>
      <c r="T28" s="29">
        <f t="shared" si="14"/>
        <v>141</v>
      </c>
      <c r="U28" s="12">
        <v>8</v>
      </c>
      <c r="V28" s="8">
        <f t="shared" si="8"/>
        <v>13</v>
      </c>
    </row>
    <row r="29" spans="1:22" x14ac:dyDescent="0.3">
      <c r="A29" s="6"/>
      <c r="B29" s="20">
        <v>23</v>
      </c>
      <c r="C29" s="3">
        <f t="shared" si="2"/>
        <v>43521</v>
      </c>
      <c r="D29" s="1" t="s">
        <v>17</v>
      </c>
      <c r="E29" s="28">
        <v>0.6</v>
      </c>
      <c r="F29" s="28">
        <v>0.7</v>
      </c>
      <c r="G29" s="29">
        <f t="shared" si="6"/>
        <v>128</v>
      </c>
      <c r="H29" s="29">
        <f t="shared" si="7"/>
        <v>141</v>
      </c>
      <c r="I29" s="10">
        <v>6</v>
      </c>
      <c r="J29" s="1"/>
      <c r="K29" s="28"/>
      <c r="L29" s="28"/>
      <c r="M29" s="29"/>
      <c r="N29" s="29"/>
      <c r="O29" s="10"/>
      <c r="P29" s="1" t="s">
        <v>18</v>
      </c>
      <c r="Q29" s="28">
        <v>0.6</v>
      </c>
      <c r="R29" s="28">
        <v>0.7</v>
      </c>
      <c r="S29" s="29">
        <f t="shared" ref="S29:S43" si="15">($D$3-$D$2)*Q29+$D$2</f>
        <v>128</v>
      </c>
      <c r="T29" s="29">
        <f t="shared" ref="T29:T43" si="16">($D$3-$D$2)*R29+$D$2</f>
        <v>141</v>
      </c>
      <c r="U29" s="12">
        <v>9</v>
      </c>
      <c r="V29" s="8">
        <f t="shared" si="8"/>
        <v>15</v>
      </c>
    </row>
    <row r="30" spans="1:22" x14ac:dyDescent="0.3">
      <c r="A30" s="6"/>
      <c r="B30" s="20">
        <v>24</v>
      </c>
      <c r="C30" s="3">
        <f t="shared" si="2"/>
        <v>43528</v>
      </c>
      <c r="D30" s="1" t="s">
        <v>17</v>
      </c>
      <c r="E30" s="28">
        <v>0.6</v>
      </c>
      <c r="F30" s="28">
        <v>0.7</v>
      </c>
      <c r="G30" s="29">
        <f t="shared" si="6"/>
        <v>128</v>
      </c>
      <c r="H30" s="29">
        <f t="shared" si="7"/>
        <v>141</v>
      </c>
      <c r="I30" s="10">
        <v>5</v>
      </c>
      <c r="J30" s="1"/>
      <c r="K30" s="28"/>
      <c r="L30" s="28"/>
      <c r="M30" s="29"/>
      <c r="N30" s="29"/>
      <c r="O30" s="10"/>
      <c r="P30" s="1" t="s">
        <v>18</v>
      </c>
      <c r="Q30" s="28">
        <v>0.6</v>
      </c>
      <c r="R30" s="28">
        <v>0.7</v>
      </c>
      <c r="S30" s="29">
        <f t="shared" si="15"/>
        <v>128</v>
      </c>
      <c r="T30" s="29">
        <f t="shared" si="16"/>
        <v>141</v>
      </c>
      <c r="U30" s="12">
        <v>9</v>
      </c>
      <c r="V30" s="8">
        <f t="shared" si="8"/>
        <v>14</v>
      </c>
    </row>
    <row r="31" spans="1:22" x14ac:dyDescent="0.3">
      <c r="A31" s="6"/>
      <c r="B31" s="20">
        <v>25</v>
      </c>
      <c r="C31" s="3">
        <f t="shared" si="2"/>
        <v>43535</v>
      </c>
      <c r="D31" s="1" t="s">
        <v>17</v>
      </c>
      <c r="E31" s="28">
        <v>0.6</v>
      </c>
      <c r="F31" s="28">
        <v>0.7</v>
      </c>
      <c r="G31" s="29">
        <f t="shared" si="6"/>
        <v>128</v>
      </c>
      <c r="H31" s="29">
        <f t="shared" si="7"/>
        <v>141</v>
      </c>
      <c r="I31" s="10">
        <v>5</v>
      </c>
      <c r="J31" s="1" t="s">
        <v>19</v>
      </c>
      <c r="K31" s="28">
        <v>0.5</v>
      </c>
      <c r="L31" s="28">
        <v>0.6</v>
      </c>
      <c r="M31" s="29">
        <f t="shared" ref="M31:M34" si="17">($D$3-$D$2)*K31+$D$2</f>
        <v>115</v>
      </c>
      <c r="N31" s="29">
        <f t="shared" ref="N31:N34" si="18">($D$3-$D$2)*L31+$D$2</f>
        <v>128</v>
      </c>
      <c r="O31" s="10">
        <v>7</v>
      </c>
      <c r="P31" s="1" t="s">
        <v>18</v>
      </c>
      <c r="Q31" s="28">
        <v>0.6</v>
      </c>
      <c r="R31" s="28">
        <v>0.8</v>
      </c>
      <c r="S31" s="29">
        <f t="shared" si="15"/>
        <v>128</v>
      </c>
      <c r="T31" s="29">
        <f t="shared" si="16"/>
        <v>154</v>
      </c>
      <c r="U31" s="12">
        <v>10</v>
      </c>
      <c r="V31" s="8">
        <f t="shared" si="8"/>
        <v>22</v>
      </c>
    </row>
    <row r="32" spans="1:22" x14ac:dyDescent="0.3">
      <c r="A32" s="6"/>
      <c r="B32" s="20">
        <v>26</v>
      </c>
      <c r="C32" s="3">
        <f t="shared" si="2"/>
        <v>43542</v>
      </c>
      <c r="D32" s="1" t="s">
        <v>17</v>
      </c>
      <c r="E32" s="28">
        <v>0.6</v>
      </c>
      <c r="F32" s="28">
        <v>0.7</v>
      </c>
      <c r="G32" s="29">
        <f t="shared" si="6"/>
        <v>128</v>
      </c>
      <c r="H32" s="29">
        <f t="shared" si="7"/>
        <v>141</v>
      </c>
      <c r="I32" s="10">
        <v>6</v>
      </c>
      <c r="J32" s="1" t="s">
        <v>19</v>
      </c>
      <c r="K32" s="28">
        <v>0.5</v>
      </c>
      <c r="L32" s="28">
        <v>0.6</v>
      </c>
      <c r="M32" s="29">
        <f t="shared" si="17"/>
        <v>115</v>
      </c>
      <c r="N32" s="29">
        <f t="shared" si="18"/>
        <v>128</v>
      </c>
      <c r="O32" s="10">
        <v>8</v>
      </c>
      <c r="P32" s="1" t="s">
        <v>18</v>
      </c>
      <c r="Q32" s="28">
        <v>0.6</v>
      </c>
      <c r="R32" s="28">
        <v>0.8</v>
      </c>
      <c r="S32" s="29">
        <f t="shared" si="15"/>
        <v>128</v>
      </c>
      <c r="T32" s="29">
        <f t="shared" si="16"/>
        <v>154</v>
      </c>
      <c r="U32" s="12">
        <v>10</v>
      </c>
      <c r="V32" s="8">
        <f t="shared" si="8"/>
        <v>24</v>
      </c>
    </row>
    <row r="33" spans="1:22" x14ac:dyDescent="0.3">
      <c r="A33" s="6"/>
      <c r="B33" s="20">
        <v>27</v>
      </c>
      <c r="C33" s="3">
        <f t="shared" si="2"/>
        <v>43549</v>
      </c>
      <c r="D33" s="1" t="s">
        <v>17</v>
      </c>
      <c r="E33" s="28">
        <v>0.6</v>
      </c>
      <c r="F33" s="28">
        <v>0.7</v>
      </c>
      <c r="G33" s="29">
        <f t="shared" si="6"/>
        <v>128</v>
      </c>
      <c r="H33" s="29">
        <f t="shared" si="7"/>
        <v>141</v>
      </c>
      <c r="I33" s="10">
        <v>6</v>
      </c>
      <c r="J33" s="1" t="s">
        <v>19</v>
      </c>
      <c r="K33" s="28">
        <v>0.5</v>
      </c>
      <c r="L33" s="28">
        <v>0.6</v>
      </c>
      <c r="M33" s="29">
        <f t="shared" si="17"/>
        <v>115</v>
      </c>
      <c r="N33" s="29">
        <f t="shared" si="18"/>
        <v>128</v>
      </c>
      <c r="O33" s="10">
        <v>8</v>
      </c>
      <c r="P33" s="1" t="s">
        <v>18</v>
      </c>
      <c r="Q33" s="28">
        <v>0.7</v>
      </c>
      <c r="R33" s="28">
        <v>0.8</v>
      </c>
      <c r="S33" s="29">
        <f t="shared" si="15"/>
        <v>141</v>
      </c>
      <c r="T33" s="29">
        <f t="shared" si="16"/>
        <v>154</v>
      </c>
      <c r="U33" s="12">
        <v>12</v>
      </c>
      <c r="V33" s="8">
        <f t="shared" si="8"/>
        <v>26</v>
      </c>
    </row>
    <row r="34" spans="1:22" x14ac:dyDescent="0.3">
      <c r="A34" s="6"/>
      <c r="B34" s="20">
        <v>28</v>
      </c>
      <c r="C34" s="3">
        <f t="shared" si="2"/>
        <v>43556</v>
      </c>
      <c r="D34" s="1" t="s">
        <v>20</v>
      </c>
      <c r="E34" s="28">
        <v>0.5</v>
      </c>
      <c r="F34" s="28">
        <v>0.6</v>
      </c>
      <c r="G34" s="29">
        <f t="shared" ref="G34" si="19">($D$3-$D$2)*E34+$D$2</f>
        <v>115</v>
      </c>
      <c r="H34" s="29">
        <f t="shared" ref="H34" si="20">($D$3-$D$2)*F34+$D$2</f>
        <v>128</v>
      </c>
      <c r="I34" s="10">
        <v>8</v>
      </c>
      <c r="J34" s="1" t="s">
        <v>19</v>
      </c>
      <c r="K34" s="28">
        <v>0.5</v>
      </c>
      <c r="L34" s="28">
        <v>0.6</v>
      </c>
      <c r="M34" s="29">
        <f t="shared" si="17"/>
        <v>115</v>
      </c>
      <c r="N34" s="29">
        <f t="shared" si="18"/>
        <v>128</v>
      </c>
      <c r="O34" s="10">
        <v>8</v>
      </c>
      <c r="P34" s="1" t="s">
        <v>18</v>
      </c>
      <c r="Q34" s="28">
        <v>0.6</v>
      </c>
      <c r="R34" s="28">
        <v>0.8</v>
      </c>
      <c r="S34" s="29">
        <f t="shared" si="15"/>
        <v>128</v>
      </c>
      <c r="T34" s="29">
        <f t="shared" si="16"/>
        <v>154</v>
      </c>
      <c r="U34" s="12">
        <v>10</v>
      </c>
      <c r="V34" s="8">
        <f t="shared" si="8"/>
        <v>26</v>
      </c>
    </row>
    <row r="35" spans="1:22" x14ac:dyDescent="0.3">
      <c r="A35" s="6"/>
      <c r="B35" s="20">
        <v>29</v>
      </c>
      <c r="C35" s="3">
        <f t="shared" si="2"/>
        <v>43563</v>
      </c>
      <c r="D35" s="1" t="s">
        <v>17</v>
      </c>
      <c r="E35" s="28">
        <v>0.6</v>
      </c>
      <c r="F35" s="28">
        <v>0.7</v>
      </c>
      <c r="G35" s="29">
        <f t="shared" ref="G35:G42" si="21">($D$3-$D$2)*E35+$D$2</f>
        <v>128</v>
      </c>
      <c r="H35" s="29">
        <f t="shared" ref="H35:H42" si="22">($D$3-$D$2)*F35+$D$2</f>
        <v>141</v>
      </c>
      <c r="I35" s="10">
        <v>6</v>
      </c>
      <c r="J35" s="1" t="s">
        <v>19</v>
      </c>
      <c r="K35" s="28">
        <v>0.5</v>
      </c>
      <c r="L35" s="28">
        <v>0.6</v>
      </c>
      <c r="M35" s="29">
        <f t="shared" ref="M35:M42" si="23">($D$3-$D$2)*K35+$D$2</f>
        <v>115</v>
      </c>
      <c r="N35" s="29">
        <f t="shared" ref="N35:N42" si="24">($D$3-$D$2)*L35+$D$2</f>
        <v>128</v>
      </c>
      <c r="O35" s="10">
        <v>7</v>
      </c>
      <c r="P35" s="1" t="s">
        <v>18</v>
      </c>
      <c r="Q35" s="28">
        <v>0.7</v>
      </c>
      <c r="R35" s="28">
        <v>0.8</v>
      </c>
      <c r="S35" s="29">
        <f t="shared" si="15"/>
        <v>141</v>
      </c>
      <c r="T35" s="29">
        <f t="shared" si="16"/>
        <v>154</v>
      </c>
      <c r="U35" s="12">
        <v>14</v>
      </c>
      <c r="V35" s="8">
        <f t="shared" si="8"/>
        <v>27</v>
      </c>
    </row>
    <row r="36" spans="1:22" x14ac:dyDescent="0.3">
      <c r="A36" s="6"/>
      <c r="B36" s="20">
        <v>30</v>
      </c>
      <c r="C36" s="3">
        <f t="shared" si="2"/>
        <v>43570</v>
      </c>
      <c r="D36" s="1" t="s">
        <v>20</v>
      </c>
      <c r="E36" s="28">
        <v>0.6</v>
      </c>
      <c r="F36" s="28">
        <v>0.7</v>
      </c>
      <c r="G36" s="29">
        <f t="shared" si="21"/>
        <v>128</v>
      </c>
      <c r="H36" s="29">
        <f t="shared" si="22"/>
        <v>141</v>
      </c>
      <c r="I36" s="10">
        <v>6</v>
      </c>
      <c r="J36" s="1" t="s">
        <v>19</v>
      </c>
      <c r="K36" s="28">
        <v>0.5</v>
      </c>
      <c r="L36" s="28">
        <v>0.6</v>
      </c>
      <c r="M36" s="29">
        <f t="shared" si="23"/>
        <v>115</v>
      </c>
      <c r="N36" s="29">
        <f t="shared" si="24"/>
        <v>128</v>
      </c>
      <c r="O36" s="10">
        <v>8</v>
      </c>
      <c r="P36" s="1" t="s">
        <v>18</v>
      </c>
      <c r="Q36" s="28">
        <v>0.8</v>
      </c>
      <c r="R36" s="28">
        <v>0.9</v>
      </c>
      <c r="S36" s="29">
        <f t="shared" si="15"/>
        <v>154</v>
      </c>
      <c r="T36" s="29">
        <f t="shared" si="16"/>
        <v>167</v>
      </c>
      <c r="U36" s="12">
        <v>10</v>
      </c>
      <c r="V36" s="8">
        <f t="shared" si="8"/>
        <v>24</v>
      </c>
    </row>
    <row r="37" spans="1:22" x14ac:dyDescent="0.3">
      <c r="A37" s="6"/>
      <c r="B37" s="20">
        <v>31</v>
      </c>
      <c r="C37" s="3">
        <f t="shared" si="2"/>
        <v>43577</v>
      </c>
      <c r="D37" s="1" t="s">
        <v>17</v>
      </c>
      <c r="E37" s="28">
        <v>0.6</v>
      </c>
      <c r="F37" s="28">
        <v>0.7</v>
      </c>
      <c r="G37" s="29">
        <f t="shared" si="21"/>
        <v>128</v>
      </c>
      <c r="H37" s="29">
        <f t="shared" si="22"/>
        <v>141</v>
      </c>
      <c r="I37" s="10">
        <v>8</v>
      </c>
      <c r="J37" s="1" t="s">
        <v>19</v>
      </c>
      <c r="K37" s="28">
        <v>0.5</v>
      </c>
      <c r="L37" s="28">
        <v>0.6</v>
      </c>
      <c r="M37" s="29">
        <f t="shared" si="23"/>
        <v>115</v>
      </c>
      <c r="N37" s="29">
        <f t="shared" si="24"/>
        <v>128</v>
      </c>
      <c r="O37" s="10">
        <v>10</v>
      </c>
      <c r="P37" s="1" t="s">
        <v>18</v>
      </c>
      <c r="Q37" s="28">
        <v>0.8</v>
      </c>
      <c r="R37" s="28">
        <v>0.9</v>
      </c>
      <c r="S37" s="29">
        <f t="shared" si="15"/>
        <v>154</v>
      </c>
      <c r="T37" s="29">
        <f t="shared" si="16"/>
        <v>167</v>
      </c>
      <c r="U37" s="12">
        <v>12</v>
      </c>
      <c r="V37" s="8">
        <f t="shared" si="8"/>
        <v>30</v>
      </c>
    </row>
    <row r="38" spans="1:22" x14ac:dyDescent="0.3">
      <c r="A38" s="6"/>
      <c r="B38" s="20">
        <v>32</v>
      </c>
      <c r="C38" s="3">
        <f t="shared" si="2"/>
        <v>43584</v>
      </c>
      <c r="D38" s="1" t="s">
        <v>17</v>
      </c>
      <c r="E38" s="28">
        <v>0.6</v>
      </c>
      <c r="F38" s="28">
        <v>0.7</v>
      </c>
      <c r="G38" s="29">
        <f t="shared" si="21"/>
        <v>128</v>
      </c>
      <c r="H38" s="29">
        <f t="shared" si="22"/>
        <v>141</v>
      </c>
      <c r="I38" s="10">
        <v>8</v>
      </c>
      <c r="J38" s="1" t="s">
        <v>19</v>
      </c>
      <c r="K38" s="28">
        <v>0.5</v>
      </c>
      <c r="L38" s="28">
        <v>0.6</v>
      </c>
      <c r="M38" s="29">
        <f t="shared" si="23"/>
        <v>115</v>
      </c>
      <c r="N38" s="29">
        <f t="shared" si="24"/>
        <v>128</v>
      </c>
      <c r="O38" s="10">
        <v>10</v>
      </c>
      <c r="P38" s="1" t="s">
        <v>18</v>
      </c>
      <c r="Q38" s="28">
        <v>0.7</v>
      </c>
      <c r="R38" s="28">
        <v>0.8</v>
      </c>
      <c r="S38" s="29">
        <f t="shared" si="15"/>
        <v>141</v>
      </c>
      <c r="T38" s="29">
        <f t="shared" si="16"/>
        <v>154</v>
      </c>
      <c r="U38" s="12">
        <v>15</v>
      </c>
      <c r="V38" s="8">
        <f t="shared" si="8"/>
        <v>33</v>
      </c>
    </row>
    <row r="39" spans="1:22" x14ac:dyDescent="0.3">
      <c r="A39" s="6"/>
      <c r="B39" s="20">
        <v>33</v>
      </c>
      <c r="C39" s="3">
        <f t="shared" si="2"/>
        <v>43591</v>
      </c>
      <c r="D39" s="1" t="s">
        <v>20</v>
      </c>
      <c r="E39" s="28">
        <v>0.6</v>
      </c>
      <c r="F39" s="28">
        <v>0.7</v>
      </c>
      <c r="G39" s="29">
        <f t="shared" si="21"/>
        <v>128</v>
      </c>
      <c r="H39" s="29">
        <f t="shared" si="22"/>
        <v>141</v>
      </c>
      <c r="I39" s="10">
        <v>6</v>
      </c>
      <c r="J39" s="1" t="s">
        <v>19</v>
      </c>
      <c r="K39" s="28">
        <v>0.5</v>
      </c>
      <c r="L39" s="28">
        <v>0.6</v>
      </c>
      <c r="M39" s="29">
        <f t="shared" si="23"/>
        <v>115</v>
      </c>
      <c r="N39" s="29">
        <f t="shared" si="24"/>
        <v>128</v>
      </c>
      <c r="O39" s="10">
        <v>8</v>
      </c>
      <c r="P39" s="1" t="s">
        <v>18</v>
      </c>
      <c r="Q39" s="28">
        <v>0.8</v>
      </c>
      <c r="R39" s="28">
        <v>0.9</v>
      </c>
      <c r="S39" s="29">
        <f t="shared" si="15"/>
        <v>154</v>
      </c>
      <c r="T39" s="29">
        <f t="shared" si="16"/>
        <v>167</v>
      </c>
      <c r="U39" s="12">
        <v>12</v>
      </c>
      <c r="V39" s="8">
        <f t="shared" si="8"/>
        <v>26</v>
      </c>
    </row>
    <row r="40" spans="1:22" x14ac:dyDescent="0.3">
      <c r="A40" s="6"/>
      <c r="B40" s="20">
        <v>34</v>
      </c>
      <c r="C40" s="3">
        <f t="shared" si="2"/>
        <v>43598</v>
      </c>
      <c r="D40" s="1" t="s">
        <v>17</v>
      </c>
      <c r="E40" s="28">
        <v>0.6</v>
      </c>
      <c r="F40" s="28">
        <v>0.7</v>
      </c>
      <c r="G40" s="29">
        <f t="shared" si="21"/>
        <v>128</v>
      </c>
      <c r="H40" s="29">
        <f t="shared" si="22"/>
        <v>141</v>
      </c>
      <c r="I40" s="10">
        <v>6</v>
      </c>
      <c r="J40" s="1" t="s">
        <v>19</v>
      </c>
      <c r="K40" s="28">
        <v>0.5</v>
      </c>
      <c r="L40" s="28">
        <v>0.6</v>
      </c>
      <c r="M40" s="29">
        <f t="shared" si="23"/>
        <v>115</v>
      </c>
      <c r="N40" s="29">
        <f t="shared" si="24"/>
        <v>128</v>
      </c>
      <c r="O40" s="10">
        <v>10</v>
      </c>
      <c r="P40" s="1" t="s">
        <v>18</v>
      </c>
      <c r="Q40" s="28">
        <v>0.8</v>
      </c>
      <c r="R40" s="28">
        <v>0.9</v>
      </c>
      <c r="S40" s="29">
        <f t="shared" si="15"/>
        <v>154</v>
      </c>
      <c r="T40" s="29">
        <f t="shared" si="16"/>
        <v>167</v>
      </c>
      <c r="U40" s="12">
        <v>12</v>
      </c>
      <c r="V40" s="8">
        <f t="shared" si="8"/>
        <v>28</v>
      </c>
    </row>
    <row r="41" spans="1:22" x14ac:dyDescent="0.3">
      <c r="A41" s="6"/>
      <c r="B41" s="20">
        <v>35</v>
      </c>
      <c r="C41" s="3">
        <f t="shared" si="2"/>
        <v>43605</v>
      </c>
      <c r="D41" s="1" t="s">
        <v>17</v>
      </c>
      <c r="E41" s="28">
        <v>0.6</v>
      </c>
      <c r="F41" s="28">
        <v>0.7</v>
      </c>
      <c r="G41" s="29">
        <f t="shared" si="21"/>
        <v>128</v>
      </c>
      <c r="H41" s="29">
        <f t="shared" si="22"/>
        <v>141</v>
      </c>
      <c r="I41" s="10">
        <v>8</v>
      </c>
      <c r="J41" s="1" t="s">
        <v>19</v>
      </c>
      <c r="K41" s="28">
        <v>0.5</v>
      </c>
      <c r="L41" s="28">
        <v>0.6</v>
      </c>
      <c r="M41" s="29">
        <f t="shared" si="23"/>
        <v>115</v>
      </c>
      <c r="N41" s="29">
        <f t="shared" si="24"/>
        <v>128</v>
      </c>
      <c r="O41" s="10">
        <v>6</v>
      </c>
      <c r="P41" s="1" t="s">
        <v>18</v>
      </c>
      <c r="Q41" s="28">
        <v>0.7</v>
      </c>
      <c r="R41" s="28">
        <v>0.8</v>
      </c>
      <c r="S41" s="29">
        <f t="shared" si="15"/>
        <v>141</v>
      </c>
      <c r="T41" s="29">
        <f t="shared" si="16"/>
        <v>154</v>
      </c>
      <c r="U41" s="12">
        <v>16</v>
      </c>
      <c r="V41" s="8">
        <f t="shared" si="8"/>
        <v>30</v>
      </c>
    </row>
    <row r="42" spans="1:22" x14ac:dyDescent="0.3">
      <c r="A42" s="6"/>
      <c r="B42" s="20">
        <v>36</v>
      </c>
      <c r="C42" s="3">
        <f t="shared" si="2"/>
        <v>43612</v>
      </c>
      <c r="D42" s="1" t="s">
        <v>17</v>
      </c>
      <c r="E42" s="28">
        <v>0.6</v>
      </c>
      <c r="F42" s="28">
        <v>0.7</v>
      </c>
      <c r="G42" s="29">
        <f t="shared" si="21"/>
        <v>128</v>
      </c>
      <c r="H42" s="29">
        <f t="shared" si="22"/>
        <v>141</v>
      </c>
      <c r="I42" s="10">
        <v>8</v>
      </c>
      <c r="J42" s="1" t="s">
        <v>19</v>
      </c>
      <c r="K42" s="28">
        <v>0.5</v>
      </c>
      <c r="L42" s="28">
        <v>0.6</v>
      </c>
      <c r="M42" s="29">
        <f t="shared" si="23"/>
        <v>115</v>
      </c>
      <c r="N42" s="29">
        <f t="shared" si="24"/>
        <v>128</v>
      </c>
      <c r="O42" s="10">
        <v>10</v>
      </c>
      <c r="P42" s="1" t="s">
        <v>18</v>
      </c>
      <c r="Q42" s="28">
        <v>0.7</v>
      </c>
      <c r="R42" s="28">
        <v>0.8</v>
      </c>
      <c r="S42" s="29">
        <f t="shared" si="15"/>
        <v>141</v>
      </c>
      <c r="T42" s="29">
        <f t="shared" si="16"/>
        <v>154</v>
      </c>
      <c r="U42" s="12">
        <v>18</v>
      </c>
      <c r="V42" s="8">
        <f t="shared" si="8"/>
        <v>36</v>
      </c>
    </row>
    <row r="43" spans="1:22" x14ac:dyDescent="0.3">
      <c r="A43" s="6"/>
      <c r="B43" s="20">
        <v>37</v>
      </c>
      <c r="C43" s="3">
        <f t="shared" si="2"/>
        <v>43619</v>
      </c>
      <c r="D43" s="1" t="s">
        <v>20</v>
      </c>
      <c r="E43" s="28">
        <v>0.6</v>
      </c>
      <c r="F43" s="28">
        <v>0.7</v>
      </c>
      <c r="G43" s="29">
        <f t="shared" ref="G43:G44" si="25">($D$3-$D$2)*E43+$D$2</f>
        <v>128</v>
      </c>
      <c r="H43" s="29">
        <f t="shared" ref="H43:H44" si="26">($D$3-$D$2)*F43+$D$2</f>
        <v>141</v>
      </c>
      <c r="I43" s="10">
        <v>5</v>
      </c>
      <c r="J43" s="1" t="s">
        <v>19</v>
      </c>
      <c r="K43" s="28">
        <v>0.5</v>
      </c>
      <c r="L43" s="28">
        <v>0.6</v>
      </c>
      <c r="M43" s="29">
        <f t="shared" ref="M43:M44" si="27">($D$3-$D$2)*K43+$D$2</f>
        <v>115</v>
      </c>
      <c r="N43" s="29">
        <f t="shared" ref="N43:N44" si="28">($D$3-$D$2)*L43+$D$2</f>
        <v>128</v>
      </c>
      <c r="O43" s="10">
        <v>8</v>
      </c>
      <c r="P43" s="1" t="s">
        <v>18</v>
      </c>
      <c r="Q43" s="28">
        <v>0.8</v>
      </c>
      <c r="R43" s="28">
        <v>0.9</v>
      </c>
      <c r="S43" s="29">
        <f t="shared" si="15"/>
        <v>154</v>
      </c>
      <c r="T43" s="29">
        <f t="shared" si="16"/>
        <v>167</v>
      </c>
      <c r="U43" s="12">
        <v>10</v>
      </c>
      <c r="V43" s="8">
        <f t="shared" si="8"/>
        <v>23</v>
      </c>
    </row>
    <row r="44" spans="1:22" ht="15" thickBot="1" x14ac:dyDescent="0.35">
      <c r="A44" s="7"/>
      <c r="B44" s="21">
        <v>38</v>
      </c>
      <c r="C44" s="33">
        <f>$D$1+1-(($B$44-B43)*7)</f>
        <v>43626</v>
      </c>
      <c r="D44" s="2" t="s">
        <v>17</v>
      </c>
      <c r="E44" s="30">
        <v>0.6</v>
      </c>
      <c r="F44" s="30">
        <v>0.7</v>
      </c>
      <c r="G44" s="34">
        <f t="shared" si="25"/>
        <v>128</v>
      </c>
      <c r="H44" s="34">
        <f t="shared" si="26"/>
        <v>141</v>
      </c>
      <c r="I44" s="11">
        <v>8</v>
      </c>
      <c r="J44" s="2" t="s">
        <v>21</v>
      </c>
      <c r="K44" s="30">
        <v>0.5</v>
      </c>
      <c r="L44" s="30">
        <v>0.6</v>
      </c>
      <c r="M44" s="34">
        <f t="shared" si="27"/>
        <v>115</v>
      </c>
      <c r="N44" s="34">
        <f t="shared" si="28"/>
        <v>128</v>
      </c>
      <c r="O44" s="11">
        <v>6</v>
      </c>
      <c r="P44" s="2" t="s">
        <v>22</v>
      </c>
      <c r="Q44" s="30">
        <v>0.8</v>
      </c>
      <c r="R44" s="30">
        <v>0.9</v>
      </c>
      <c r="S44" s="34">
        <f t="shared" ref="S44" si="29">($D$3-$D$2)*Q44+$D$2</f>
        <v>154</v>
      </c>
      <c r="T44" s="34">
        <f t="shared" ref="T44" si="30">($D$3-$D$2)*R44+$D$2</f>
        <v>167</v>
      </c>
      <c r="U44" s="13">
        <v>21.1</v>
      </c>
      <c r="V44" s="9">
        <f t="shared" si="8"/>
        <v>35.1</v>
      </c>
    </row>
    <row r="45" spans="1:22" x14ac:dyDescent="0.3">
      <c r="B45" s="32"/>
    </row>
  </sheetData>
  <mergeCells count="9">
    <mergeCell ref="D5:I5"/>
    <mergeCell ref="J5:O5"/>
    <mergeCell ref="P5:U5"/>
    <mergeCell ref="E6:F6"/>
    <mergeCell ref="G6:H6"/>
    <mergeCell ref="K6:L6"/>
    <mergeCell ref="M6:N6"/>
    <mergeCell ref="Q6:R6"/>
    <mergeCell ref="S6:T6"/>
  </mergeCells>
  <conditionalFormatting sqref="V7:V44">
    <cfRule type="expression" dxfId="0" priority="5">
      <formula>A7&lt;&gt;""</formula>
    </cfRule>
    <cfRule type="expression" priority="6">
      <formula>$A$7&lt;&gt;""</formula>
    </cfRule>
  </conditionalFormatting>
  <dataValidations count="1">
    <dataValidation type="list" allowBlank="1" showInputMessage="1" showErrorMessage="1" sqref="A7:A44" xr:uid="{00000000-0002-0000-0100-000000000000}">
      <formula1>$I$1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Instructions</vt:lpstr>
      <vt:lpstr>Program</vt:lpstr>
    </vt:vector>
  </TitlesOfParts>
  <Manager/>
  <Company>Systematic A/S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Hahn Pedersen</dc:creator>
  <cp:keywords/>
  <dc:description/>
  <cp:lastModifiedBy>Nikolaj</cp:lastModifiedBy>
  <cp:revision/>
  <dcterms:created xsi:type="dcterms:W3CDTF">2017-08-06T14:25:46Z</dcterms:created>
  <dcterms:modified xsi:type="dcterms:W3CDTF">2018-10-01T15:57:23Z</dcterms:modified>
  <cp:category/>
  <cp:contentStatus/>
</cp:coreProperties>
</file>